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ассовое исполнение" sheetId="1" r:id="rId1"/>
    <sheet name="Целевые показател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2" l="1"/>
  <c r="G21" i="2"/>
  <c r="G20" i="2"/>
  <c r="G19" i="2"/>
  <c r="G18" i="2"/>
  <c r="G17" i="2"/>
  <c r="G15" i="2"/>
  <c r="G14" i="2"/>
  <c r="G13" i="2"/>
  <c r="G12" i="2"/>
  <c r="G11" i="2"/>
  <c r="G10" i="2"/>
  <c r="G9" i="2"/>
  <c r="G8" i="2"/>
  <c r="L23" i="1"/>
  <c r="G23" i="1"/>
  <c r="C23" i="1"/>
  <c r="N22" i="1"/>
  <c r="M22" i="1"/>
  <c r="L22" i="1"/>
  <c r="G22" i="1"/>
  <c r="C22" i="1"/>
  <c r="N21" i="1"/>
  <c r="M21" i="1"/>
  <c r="L21" i="1"/>
  <c r="G21" i="1"/>
  <c r="C21" i="1"/>
  <c r="N20" i="1"/>
  <c r="M20" i="1"/>
  <c r="L20" i="1"/>
  <c r="G20" i="1"/>
  <c r="C20" i="1"/>
  <c r="N19" i="1"/>
  <c r="M19" i="1"/>
  <c r="L19" i="1"/>
  <c r="G19" i="1"/>
  <c r="C19" i="1"/>
  <c r="N18" i="1"/>
  <c r="M18" i="1"/>
  <c r="L18" i="1"/>
  <c r="G18" i="1"/>
  <c r="C18" i="1"/>
  <c r="N17" i="1"/>
  <c r="M17" i="1"/>
  <c r="L17" i="1"/>
  <c r="G17" i="1"/>
  <c r="C17" i="1"/>
  <c r="N16" i="1"/>
  <c r="M16" i="1"/>
  <c r="L16" i="1"/>
  <c r="G16" i="1"/>
  <c r="C16" i="1"/>
  <c r="N15" i="1"/>
  <c r="M15" i="1"/>
  <c r="L15" i="1"/>
  <c r="G15" i="1"/>
  <c r="C15" i="1"/>
  <c r="N14" i="1"/>
  <c r="M14" i="1"/>
  <c r="L14" i="1"/>
  <c r="G14" i="1"/>
  <c r="C14" i="1"/>
  <c r="N13" i="1"/>
  <c r="M13" i="1"/>
  <c r="L13" i="1"/>
  <c r="G13" i="1"/>
  <c r="C13" i="1"/>
  <c r="N12" i="1"/>
  <c r="M12" i="1"/>
  <c r="L12" i="1"/>
  <c r="G12" i="1"/>
  <c r="C12" i="1"/>
  <c r="N11" i="1"/>
  <c r="M11" i="1"/>
  <c r="L11" i="1"/>
  <c r="G11" i="1"/>
  <c r="C11" i="1"/>
  <c r="N10" i="1"/>
  <c r="L10" i="1"/>
  <c r="G10" i="1"/>
  <c r="E10" i="1"/>
  <c r="M10" i="1" s="1"/>
  <c r="N9" i="1"/>
  <c r="M9" i="1"/>
  <c r="L9" i="1"/>
  <c r="G9" i="1"/>
  <c r="C9" i="1"/>
  <c r="J8" i="1"/>
  <c r="N8" i="1" s="1"/>
  <c r="H8" i="1"/>
  <c r="L8" i="1" s="1"/>
  <c r="F8" i="1"/>
  <c r="F7" i="1" s="1"/>
  <c r="D8" i="1"/>
  <c r="D7" i="1"/>
  <c r="K11" i="1" l="1"/>
  <c r="K15" i="1"/>
  <c r="K19" i="1"/>
  <c r="K23" i="1"/>
  <c r="K12" i="1"/>
  <c r="K16" i="1"/>
  <c r="K20" i="1"/>
  <c r="K9" i="1"/>
  <c r="C10" i="1"/>
  <c r="K13" i="1"/>
  <c r="K17" i="1"/>
  <c r="K21" i="1"/>
  <c r="K14" i="1"/>
  <c r="K18" i="1"/>
  <c r="K22" i="1"/>
  <c r="K10" i="1"/>
  <c r="H7" i="1"/>
  <c r="L7" i="1" s="1"/>
  <c r="G8" i="1"/>
  <c r="J7" i="1"/>
  <c r="N7" i="1" s="1"/>
  <c r="E8" i="1"/>
  <c r="C8" i="1" l="1"/>
  <c r="C7" i="1" s="1"/>
  <c r="M8" i="1"/>
  <c r="E7" i="1"/>
  <c r="M7" i="1" s="1"/>
  <c r="G7" i="1"/>
  <c r="K8" i="1"/>
  <c r="K7" i="1" l="1"/>
</calcChain>
</file>

<file path=xl/sharedStrings.xml><?xml version="1.0" encoding="utf-8"?>
<sst xmlns="http://schemas.openxmlformats.org/spreadsheetml/2006/main" count="115" uniqueCount="74">
  <si>
    <t>Сельское поселение Лыхма</t>
  </si>
  <si>
    <t>Муниципальная программа сельского поселения Лыхма «Реализация полномочий органов местного самоуправления на 2017-2019 годы»</t>
  </si>
  <si>
    <t xml:space="preserve">Обеспечение выполнения полномочий  органов местного самоуправления </t>
  </si>
  <si>
    <t>Освоение бюджетных средств за текущий период произведено в полном объеме</t>
  </si>
  <si>
    <t xml:space="preserve">Создание условий для развития и совершенствования муниципальной службы </t>
  </si>
  <si>
    <t>Мероприятие запланировано на 2-3 квартал 2017 года</t>
  </si>
  <si>
    <t>Реализация  отдельных государственных полномочий</t>
  </si>
  <si>
    <t>Выплата заработной платы работнику  ВУС</t>
  </si>
  <si>
    <t xml:space="preserve">Создание резерва материальных ресурсов для ликвидации чрезвычайных ситуаций и в целях гражданской обороны </t>
  </si>
  <si>
    <t xml:space="preserve">Мероприятия по обеспечению первичных мер пожарной безопасности </t>
  </si>
  <si>
    <t xml:space="preserve">Мероприятия по профилактике правонарушений </t>
  </si>
  <si>
    <t xml:space="preserve">Обеспечение мероприятий по энергосбережению и повышению энергетической эффективности </t>
  </si>
  <si>
    <t xml:space="preserve">Организация благоустройства территории поселения </t>
  </si>
  <si>
    <t>За отчетный период проведен аукцион на строительство ливневой канализации; заключены договора на предоставление временных рабочих мест несовершеннолетним; произведена оплата за уличное освещение, согласно подтверждающих документов</t>
  </si>
  <si>
    <t xml:space="preserve">Обеспечение надлежащего уровня эксплуатации муниципального имущества </t>
  </si>
  <si>
    <t>Освоение бюджетных средств произведено в полном объеме от запланированных мероприятий на отчетную дату</t>
  </si>
  <si>
    <t xml:space="preserve">Организация досуга, предоставление услуг организаций культуры </t>
  </si>
  <si>
    <t>Освоение средств согласно графика проведения мероприятий культуры</t>
  </si>
  <si>
    <t xml:space="preserve">Развитие физической культуры и массового спорта </t>
  </si>
  <si>
    <t>Выплачена субсидия на выполнение муниципального задания; освоение средств согласно графика спортивных мероприятий</t>
  </si>
  <si>
    <t xml:space="preserve">Реализация мероприятий в области социальной политики </t>
  </si>
  <si>
    <t xml:space="preserve">Управление резервными средствами бюджета поселения </t>
  </si>
  <si>
    <t>Использования средств в случае введения ЧС</t>
  </si>
  <si>
    <t>Предоставление  иных межбюджетных трансфертов из бюджета поселения</t>
  </si>
  <si>
    <t>Освоение бюджетных средств в соответствии с потребностью</t>
  </si>
  <si>
    <t>Разработка программы комплексного развития систем коммунальной инфраструктуры</t>
  </si>
  <si>
    <t>Освоение средств запланировано на 2-3 квартал 2017 года</t>
  </si>
  <si>
    <t>Отчет</t>
  </si>
  <si>
    <t>№ п/п</t>
  </si>
  <si>
    <t xml:space="preserve">Наименование  муниципальной программы, подпрограммы, мероприятий </t>
  </si>
  <si>
    <t>Объемы бюджетных ассигнований на реализацию муниципальных программ в соответствии со сводной бюджетной росписью на 1 квартал 2017 года, тыс. рублей</t>
  </si>
  <si>
    <t>Фактические объемы бюджетных ассигнований на реализацию муниципальной программы 
за 1 квартал 2017 года, тыс. рублей</t>
  </si>
  <si>
    <t>Процент исполнения</t>
  </si>
  <si>
    <t>Примечания</t>
  </si>
  <si>
    <t>Всего</t>
  </si>
  <si>
    <t>в том числе</t>
  </si>
  <si>
    <t xml:space="preserve"> бюджет Белоярского района</t>
  </si>
  <si>
    <t>бюджет ХМАО</t>
  </si>
  <si>
    <t>Федеральный бюджет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</si>
  <si>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</si>
  <si>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</si>
  <si>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</si>
  <si>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</si>
  <si>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</si>
  <si>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</si>
  <si>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% выполнения за отчетный период</t>
  </si>
  <si>
    <t>Информационная обеспеченность</t>
  </si>
  <si>
    <t>Доля обеспеченности органов местного самоуправления сельского поселения необходимыми ресурсами для выполнения полномочий и функций, %</t>
  </si>
  <si>
    <t>%</t>
  </si>
  <si>
    <t>Администрация сельского поселения Лыхма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</si>
  <si>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потребности, %</t>
  </si>
  <si>
    <t xml:space="preserve">Доля муниципальных служащих, прошедших диспансеризацию от потребности, %  </t>
  </si>
  <si>
    <t>Обеспечение выполнения отдельных государственных полномочий, переданных органам местного самоуправления сельского поселения, ежегодно на уровне 100%</t>
  </si>
  <si>
    <t>Уровень пополнения и (или) обновления резервов материальных ресурсов (запасов) для предупреждения и ликвидации угроз по ГО и ЧС, %</t>
  </si>
  <si>
    <t>Площадь содержания минерализованной полосы, м²</t>
  </si>
  <si>
    <t>м²</t>
  </si>
  <si>
    <t>Количество распространенного информационного материала по ГО и ЧС, экз.в год</t>
  </si>
  <si>
    <t>экз.</t>
  </si>
  <si>
    <t>Доля обеспеченности мест общего пользования противопожарным инвентарем, %</t>
  </si>
  <si>
    <t>Количество утепленных мест общего пользования в муниципальных учреждениях, ед.</t>
  </si>
  <si>
    <t>ед.</t>
  </si>
  <si>
    <t>Уровень комфортности проживания населения и улучшение эстетического облика сельского поселения Лыхма, %</t>
  </si>
  <si>
    <t>Администрация сельского поселения Лыхма; ОАО "Межрегионсбыт"</t>
  </si>
  <si>
    <t>Доля исполнения обязательств по перечислению взносов для проведения капитального ремонта общего имущества в многоквартирных домах сельского поселения, %</t>
  </si>
  <si>
    <t>Доля обеспеченности муниципальных учреждений культуры необходимыми ресурсами для выполнения полномочий и функций, %</t>
  </si>
  <si>
    <t>Администрация сельского поселения Лыхма; МБУ "Центр культуры и спорта "Лыхма""</t>
  </si>
  <si>
    <t>Доля обеспеченности муниципальных учреждений физической культуры и спорта необходимыми ресурсами для выполнения полномочий и функций, %</t>
  </si>
  <si>
    <t>Обеспеченность граждан дополнительными мерами социальной поддержки, от потребности, %</t>
  </si>
  <si>
    <t>Размер резервного фонда администрации сельского поселения Лыхма от первоначально утвержденного общего объема расходов бюджета сельского поселения, %</t>
  </si>
  <si>
    <t>&lt; 3%</t>
  </si>
  <si>
    <t xml:space="preserve">Предоставление иных межбюджетных трансфертов органам местного самоуправленияБелоярского района на осуществление части полномочий по решению вопросов местного значения, переданных органами местного самоуправления поселения в соответствии с заключенными соглашениями, % </t>
  </si>
  <si>
    <t>,</t>
  </si>
  <si>
    <t>о достижении целевых показателей о реализации муниципальных программ сельского поселения
в границах Белоярского района за 1 квартал 2017 года</t>
  </si>
  <si>
    <t>о ходе выполнения муниципальных программ сельского поселений Белоярского района 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</si>
</sst>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_р_._-;\-* #,##0.0_р_._-;_-* &quot;-&quot;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0.5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165" fontId="3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9" fontId="5" fillId="0" borderId="1" xfId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A10" sqref="A10:B11"/>
    </sheetView>
  </sheetViews>
  <sheetFormatPr defaultRowHeight="15" x14ac:dyDescent="0.25"/>
  <cols>
    <col min="1" max="1" width="6" bestFit="1" customWidth="1"/>
    <col min="2" max="2" width="35.7109375" customWidth="1"/>
    <col min="3" max="3" width="9.28515625" customWidth="1"/>
    <col min="4" max="4" width="9.5703125" customWidth="1"/>
    <col min="5" max="5" width="8.42578125" customWidth="1"/>
    <col min="6" max="6" width="9.42578125" customWidth="1"/>
    <col min="7" max="7" width="9.42578125" bestFit="1" customWidth="1"/>
    <col min="11" max="11" width="6.85546875" bestFit="1" customWidth="1"/>
    <col min="12" max="12" width="8.85546875" bestFit="1" customWidth="1"/>
    <col min="13" max="13" width="7.42578125" bestFit="1" customWidth="1"/>
    <col min="14" max="14" width="9" bestFit="1" customWidth="1"/>
    <col min="15" max="15" width="43.7109375" customWidth="1"/>
  </cols>
  <sheetData>
    <row r="1" spans="1:15" ht="15.75" x14ac:dyDescent="0.2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x14ac:dyDescent="0.25">
      <c r="A2" s="27" t="s">
        <v>73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x14ac:dyDescent="0.25">
      <c r="A3" s="28"/>
      <c r="B3" s="29"/>
      <c r="C3" s="30"/>
      <c r="D3" s="30"/>
      <c r="E3" s="28"/>
      <c r="F3" s="28"/>
      <c r="G3" s="28"/>
      <c r="H3" s="28"/>
      <c r="I3" s="28"/>
      <c r="J3" s="28"/>
      <c r="K3" s="28"/>
      <c r="L3" s="28"/>
      <c r="M3" s="28"/>
      <c r="N3" s="28"/>
      <c r="O3" s="31"/>
    </row>
    <row r="4" spans="1:15" ht="71.25" customHeight="1" x14ac:dyDescent="0.25">
      <c r="A4" s="32" t="s">
        <v>28</v>
      </c>
      <c r="B4" s="32" t="s">
        <v>29</v>
      </c>
      <c r="C4" s="32" t="s">
        <v>30</v>
      </c>
      <c r="D4" s="32"/>
      <c r="E4" s="32"/>
      <c r="F4" s="32"/>
      <c r="G4" s="32" t="s">
        <v>31</v>
      </c>
      <c r="H4" s="32"/>
      <c r="I4" s="32"/>
      <c r="J4" s="32"/>
      <c r="K4" s="32" t="s">
        <v>32</v>
      </c>
      <c r="L4" s="32"/>
      <c r="M4" s="32"/>
      <c r="N4" s="32"/>
      <c r="O4" s="32" t="s">
        <v>33</v>
      </c>
    </row>
    <row r="5" spans="1:15" x14ac:dyDescent="0.25">
      <c r="A5" s="32"/>
      <c r="B5" s="32"/>
      <c r="C5" s="32" t="s">
        <v>34</v>
      </c>
      <c r="D5" s="32" t="s">
        <v>35</v>
      </c>
      <c r="E5" s="32"/>
      <c r="F5" s="32"/>
      <c r="G5" s="32" t="s">
        <v>34</v>
      </c>
      <c r="H5" s="32" t="s">
        <v>35</v>
      </c>
      <c r="I5" s="32"/>
      <c r="J5" s="32"/>
      <c r="K5" s="32" t="s">
        <v>34</v>
      </c>
      <c r="L5" s="32" t="s">
        <v>35</v>
      </c>
      <c r="M5" s="32"/>
      <c r="N5" s="32"/>
      <c r="O5" s="33"/>
    </row>
    <row r="6" spans="1:15" ht="63" customHeight="1" x14ac:dyDescent="0.25">
      <c r="A6" s="32"/>
      <c r="B6" s="32"/>
      <c r="C6" s="32"/>
      <c r="D6" s="34" t="s">
        <v>36</v>
      </c>
      <c r="E6" s="34" t="s">
        <v>37</v>
      </c>
      <c r="F6" s="34" t="s">
        <v>38</v>
      </c>
      <c r="G6" s="32"/>
      <c r="H6" s="34" t="s">
        <v>36</v>
      </c>
      <c r="I6" s="34" t="s">
        <v>37</v>
      </c>
      <c r="J6" s="34" t="s">
        <v>38</v>
      </c>
      <c r="K6" s="32"/>
      <c r="L6" s="34" t="s">
        <v>36</v>
      </c>
      <c r="M6" s="34" t="s">
        <v>37</v>
      </c>
      <c r="N6" s="34" t="s">
        <v>38</v>
      </c>
      <c r="O6" s="33"/>
    </row>
    <row r="7" spans="1:15" x14ac:dyDescent="0.25">
      <c r="A7" s="1"/>
      <c r="B7" s="2" t="s">
        <v>0</v>
      </c>
      <c r="C7" s="3">
        <f>C8</f>
        <v>30158.1</v>
      </c>
      <c r="D7" s="3">
        <f>D8</f>
        <v>29740.199999999997</v>
      </c>
      <c r="E7" s="3">
        <f>E8</f>
        <v>0</v>
      </c>
      <c r="F7" s="3">
        <f>F8</f>
        <v>417.9</v>
      </c>
      <c r="G7" s="4">
        <f>G8</f>
        <v>7323.7</v>
      </c>
      <c r="H7" s="4">
        <f>H8</f>
        <v>7240.4</v>
      </c>
      <c r="I7" s="4">
        <v>0</v>
      </c>
      <c r="J7" s="4">
        <f>J8</f>
        <v>83.3</v>
      </c>
      <c r="K7" s="4">
        <f>IFERROR(G7/C7*100,"-")</f>
        <v>24.284354783623638</v>
      </c>
      <c r="L7" s="4">
        <f>IFERROR(H7/D7*100,"-")</f>
        <v>24.345498685281203</v>
      </c>
      <c r="M7" s="4" t="str">
        <f>IFERROR(I7/E7*100,"-")</f>
        <v>-</v>
      </c>
      <c r="N7" s="4">
        <f>IFERROR(J7/F7*100,"-")</f>
        <v>19.932998324958124</v>
      </c>
      <c r="O7" s="5"/>
    </row>
    <row r="8" spans="1:15" ht="67.5" x14ac:dyDescent="0.25">
      <c r="A8" s="6">
        <v>2</v>
      </c>
      <c r="B8" s="7" t="s">
        <v>1</v>
      </c>
      <c r="C8" s="8">
        <f>SUM(D8:F8)</f>
        <v>30158.1</v>
      </c>
      <c r="D8" s="8">
        <f>SUM(D9:D23)</f>
        <v>29740.199999999997</v>
      </c>
      <c r="E8" s="8">
        <f>SUM(E9:E22)</f>
        <v>0</v>
      </c>
      <c r="F8" s="8">
        <f>SUM(F9:F22)</f>
        <v>417.9</v>
      </c>
      <c r="G8" s="9">
        <f>SUM(H8:J8)</f>
        <v>7323.7</v>
      </c>
      <c r="H8" s="9">
        <f>SUM(H9:H23)</f>
        <v>7240.4</v>
      </c>
      <c r="I8" s="9">
        <v>0</v>
      </c>
      <c r="J8" s="9">
        <f>SUM(J9:J23)</f>
        <v>83.3</v>
      </c>
      <c r="K8" s="9">
        <f>IFERROR(G8/C8*100,"-")</f>
        <v>24.284354783623638</v>
      </c>
      <c r="L8" s="9">
        <f>IFERROR(H8/D8*100,"-")</f>
        <v>24.345498685281203</v>
      </c>
      <c r="M8" s="9" t="str">
        <f>IFERROR(I8/E8*100,"-")</f>
        <v>-</v>
      </c>
      <c r="N8" s="9">
        <f>IFERROR(J8/F8*100,"-")</f>
        <v>19.932998324958124</v>
      </c>
      <c r="O8" s="10"/>
    </row>
    <row r="9" spans="1:15" ht="27" x14ac:dyDescent="0.25">
      <c r="A9" s="11"/>
      <c r="B9" s="12" t="s">
        <v>2</v>
      </c>
      <c r="C9" s="13">
        <f>SUM(D9:F9)</f>
        <v>9808.2999999999993</v>
      </c>
      <c r="D9" s="14">
        <v>9808.2999999999993</v>
      </c>
      <c r="E9" s="13">
        <v>0</v>
      </c>
      <c r="F9" s="13">
        <v>0</v>
      </c>
      <c r="G9" s="15">
        <f>SUM(H9:J9)</f>
        <v>2613.5</v>
      </c>
      <c r="H9" s="15">
        <v>2613.5</v>
      </c>
      <c r="I9" s="15">
        <v>0</v>
      </c>
      <c r="J9" s="15">
        <v>0</v>
      </c>
      <c r="K9" s="15">
        <f>IFERROR(G9/C9*100,"-")</f>
        <v>26.645799985726377</v>
      </c>
      <c r="L9" s="15">
        <f>IFERROR(H9/D9*100,"-")</f>
        <v>26.645799985726377</v>
      </c>
      <c r="M9" s="15" t="str">
        <f>IFERROR(I9/E9*100,"-")</f>
        <v>-</v>
      </c>
      <c r="N9" s="15" t="str">
        <f>IFERROR(J9/F9*100,"-")</f>
        <v>-</v>
      </c>
      <c r="O9" s="16" t="s">
        <v>3</v>
      </c>
    </row>
    <row r="10" spans="1:15" ht="40.5" x14ac:dyDescent="0.25">
      <c r="A10" s="17"/>
      <c r="B10" s="12" t="s">
        <v>4</v>
      </c>
      <c r="C10" s="13">
        <f>SUM(D10:F10)</f>
        <v>51.5</v>
      </c>
      <c r="D10" s="14">
        <v>51.5</v>
      </c>
      <c r="E10" s="13">
        <f>SUM(E11:E22)</f>
        <v>0</v>
      </c>
      <c r="F10" s="13"/>
      <c r="G10" s="15">
        <f>SUM(H10:J10)</f>
        <v>0</v>
      </c>
      <c r="H10" s="15"/>
      <c r="I10" s="15">
        <v>0</v>
      </c>
      <c r="J10" s="15"/>
      <c r="K10" s="15">
        <f>IFERROR(G10/C10*100,"-")</f>
        <v>0</v>
      </c>
      <c r="L10" s="15">
        <f>IFERROR(H10/D10*100,"-")</f>
        <v>0</v>
      </c>
      <c r="M10" s="15" t="str">
        <f>IFERROR(I10/E10*100,"-")</f>
        <v>-</v>
      </c>
      <c r="N10" s="15" t="str">
        <f>IFERROR(J10/F10*100,"-")</f>
        <v>-</v>
      </c>
      <c r="O10" s="16" t="s">
        <v>5</v>
      </c>
    </row>
    <row r="11" spans="1:15" ht="27" x14ac:dyDescent="0.25">
      <c r="A11" s="18"/>
      <c r="B11" s="12" t="s">
        <v>6</v>
      </c>
      <c r="C11" s="19">
        <f>SUM(D11:F11)</f>
        <v>417.9</v>
      </c>
      <c r="D11" s="14">
        <v>0</v>
      </c>
      <c r="E11" s="19">
        <v>0</v>
      </c>
      <c r="F11" s="19">
        <v>417.9</v>
      </c>
      <c r="G11" s="20">
        <f>SUM(H11:J11)</f>
        <v>83.3</v>
      </c>
      <c r="H11" s="20">
        <v>0</v>
      </c>
      <c r="I11" s="20">
        <v>0</v>
      </c>
      <c r="J11" s="20">
        <v>83.3</v>
      </c>
      <c r="K11" s="15">
        <f>IFERROR(G11/C11*100,"-")</f>
        <v>19.932998324958124</v>
      </c>
      <c r="L11" s="15" t="str">
        <f>IFERROR(H11/D11*100,"-")</f>
        <v>-</v>
      </c>
      <c r="M11" s="15" t="str">
        <f>IFERROR(I11/E11*100,"-")</f>
        <v>-</v>
      </c>
      <c r="N11" s="15">
        <f>IFERROR(J11/F11*100,"-")</f>
        <v>19.932998324958124</v>
      </c>
      <c r="O11" s="21" t="s">
        <v>7</v>
      </c>
    </row>
    <row r="12" spans="1:15" ht="54" x14ac:dyDescent="0.25">
      <c r="A12" s="18"/>
      <c r="B12" s="12" t="s">
        <v>8</v>
      </c>
      <c r="C12" s="19">
        <f>SUM(D12:F12)</f>
        <v>14</v>
      </c>
      <c r="D12" s="14">
        <v>14</v>
      </c>
      <c r="E12" s="19">
        <v>0</v>
      </c>
      <c r="F12" s="19">
        <v>0</v>
      </c>
      <c r="G12" s="20">
        <f>SUM(H12:J12)</f>
        <v>0</v>
      </c>
      <c r="H12" s="20">
        <v>0</v>
      </c>
      <c r="I12" s="20">
        <v>0</v>
      </c>
      <c r="J12" s="20">
        <v>0</v>
      </c>
      <c r="K12" s="15">
        <f>IFERROR(G12/C12*100,"-")</f>
        <v>0</v>
      </c>
      <c r="L12" s="15">
        <f>IFERROR(H12/D12*100,"-")</f>
        <v>0</v>
      </c>
      <c r="M12" s="15" t="str">
        <f>IFERROR(I12/E12*100,"-")</f>
        <v>-</v>
      </c>
      <c r="N12" s="15" t="str">
        <f>IFERROR(J12/F12*100,"-")</f>
        <v>-</v>
      </c>
      <c r="O12" s="22" t="s">
        <v>5</v>
      </c>
    </row>
    <row r="13" spans="1:15" ht="27" x14ac:dyDescent="0.25">
      <c r="A13" s="18"/>
      <c r="B13" s="23" t="s">
        <v>9</v>
      </c>
      <c r="C13" s="19">
        <f>SUM(D13:F13)</f>
        <v>34.9</v>
      </c>
      <c r="D13" s="14">
        <v>34.9</v>
      </c>
      <c r="E13" s="19"/>
      <c r="F13" s="19"/>
      <c r="G13" s="20">
        <f>SUM(H13:J13)</f>
        <v>0</v>
      </c>
      <c r="H13" s="20"/>
      <c r="I13" s="20">
        <v>0</v>
      </c>
      <c r="J13" s="20"/>
      <c r="K13" s="15">
        <f>IFERROR(G13/C13*100,"-")</f>
        <v>0</v>
      </c>
      <c r="L13" s="15">
        <f>IFERROR(H13/D13*100,"-")</f>
        <v>0</v>
      </c>
      <c r="M13" s="24" t="str">
        <f>IFERROR(I13/E13*100,"-")</f>
        <v>-</v>
      </c>
      <c r="N13" s="24" t="str">
        <f>IFERROR(J13/F13*100,"-")</f>
        <v>-</v>
      </c>
      <c r="O13" s="22"/>
    </row>
    <row r="14" spans="1:15" ht="27" x14ac:dyDescent="0.25">
      <c r="A14" s="18"/>
      <c r="B14" s="23" t="s">
        <v>10</v>
      </c>
      <c r="C14" s="19">
        <f>SUM(D14:F14)</f>
        <v>0</v>
      </c>
      <c r="D14" s="14">
        <v>0</v>
      </c>
      <c r="E14" s="19"/>
      <c r="F14" s="19"/>
      <c r="G14" s="20">
        <f>SUM(H14:J14)</f>
        <v>0</v>
      </c>
      <c r="H14" s="20"/>
      <c r="I14" s="20">
        <v>0</v>
      </c>
      <c r="J14" s="20"/>
      <c r="K14" s="15" t="str">
        <f>IFERROR(G14/C14*100,"-")</f>
        <v>-</v>
      </c>
      <c r="L14" s="15" t="str">
        <f>IFERROR(H14/D14*100,"-")</f>
        <v>-</v>
      </c>
      <c r="M14" s="24" t="str">
        <f>IFERROR(I14/E14*100,"-")</f>
        <v>-</v>
      </c>
      <c r="N14" s="24" t="str">
        <f>IFERROR(J14/F14*100,"-")</f>
        <v>-</v>
      </c>
      <c r="O14" s="22"/>
    </row>
    <row r="15" spans="1:15" ht="40.5" x14ac:dyDescent="0.25">
      <c r="A15" s="18"/>
      <c r="B15" s="23" t="s">
        <v>11</v>
      </c>
      <c r="C15" s="19">
        <f>SUM(D15:F15)</f>
        <v>0</v>
      </c>
      <c r="D15" s="14">
        <v>0</v>
      </c>
      <c r="E15" s="19"/>
      <c r="F15" s="19"/>
      <c r="G15" s="20">
        <f>SUM(H15:J15)</f>
        <v>0</v>
      </c>
      <c r="H15" s="20"/>
      <c r="I15" s="20">
        <v>0</v>
      </c>
      <c r="J15" s="20"/>
      <c r="K15" s="15" t="str">
        <f>IFERROR(G15/C15*100,"-")</f>
        <v>-</v>
      </c>
      <c r="L15" s="15" t="str">
        <f>IFERROR(H15/D15*100,"-")</f>
        <v>-</v>
      </c>
      <c r="M15" s="24" t="str">
        <f>IFERROR(I15/E15*100,"-")</f>
        <v>-</v>
      </c>
      <c r="N15" s="24" t="str">
        <f>IFERROR(J15/F15*100,"-")</f>
        <v>-</v>
      </c>
      <c r="O15" s="22"/>
    </row>
    <row r="16" spans="1:15" ht="81" x14ac:dyDescent="0.25">
      <c r="A16" s="18"/>
      <c r="B16" s="23" t="s">
        <v>12</v>
      </c>
      <c r="C16" s="19">
        <f>SUM(D16:F16)</f>
        <v>6746.5</v>
      </c>
      <c r="D16" s="14">
        <v>6746.5</v>
      </c>
      <c r="E16" s="19"/>
      <c r="F16" s="19"/>
      <c r="G16" s="20">
        <f>SUM(H16:J16)</f>
        <v>895.3</v>
      </c>
      <c r="H16" s="20">
        <v>895.3</v>
      </c>
      <c r="I16" s="20">
        <v>0</v>
      </c>
      <c r="J16" s="20"/>
      <c r="K16" s="15">
        <f>IFERROR(G16/C16*100,"-")</f>
        <v>13.270584747646927</v>
      </c>
      <c r="L16" s="15">
        <f>IFERROR(H16/D16*100,"-")</f>
        <v>13.270584747646927</v>
      </c>
      <c r="M16" s="24" t="str">
        <f>IFERROR(I16/E16*100,"-")</f>
        <v>-</v>
      </c>
      <c r="N16" s="24" t="str">
        <f>IFERROR(J16/F16*100,"-")</f>
        <v>-</v>
      </c>
      <c r="O16" s="21" t="s">
        <v>13</v>
      </c>
    </row>
    <row r="17" spans="1:15" ht="40.5" x14ac:dyDescent="0.25">
      <c r="A17" s="18"/>
      <c r="B17" s="23" t="s">
        <v>14</v>
      </c>
      <c r="C17" s="19">
        <f>SUM(D17:F17)</f>
        <v>613.20000000000005</v>
      </c>
      <c r="D17" s="14">
        <v>613.20000000000005</v>
      </c>
      <c r="E17" s="19"/>
      <c r="F17" s="19"/>
      <c r="G17" s="20">
        <f>SUM(H17:J17)</f>
        <v>164.2</v>
      </c>
      <c r="H17" s="20">
        <v>164.2</v>
      </c>
      <c r="I17" s="20">
        <v>0</v>
      </c>
      <c r="J17" s="20"/>
      <c r="K17" s="15">
        <f>IFERROR(G17/C17*100,"-")</f>
        <v>26.777560339204172</v>
      </c>
      <c r="L17" s="15">
        <f>IFERROR(H17/D17*100,"-")</f>
        <v>26.777560339204172</v>
      </c>
      <c r="M17" s="24" t="str">
        <f>IFERROR(I17/E17*100,"-")</f>
        <v>-</v>
      </c>
      <c r="N17" s="24" t="str">
        <f>IFERROR(J17/F17*100,"-")</f>
        <v>-</v>
      </c>
      <c r="O17" s="21" t="s">
        <v>15</v>
      </c>
    </row>
    <row r="18" spans="1:15" ht="27" x14ac:dyDescent="0.25">
      <c r="A18" s="18"/>
      <c r="B18" s="23" t="s">
        <v>16</v>
      </c>
      <c r="C18" s="19">
        <f>SUM(D18:F18)</f>
        <v>3112.1</v>
      </c>
      <c r="D18" s="14">
        <v>3112.1</v>
      </c>
      <c r="E18" s="19"/>
      <c r="F18" s="19"/>
      <c r="G18" s="20">
        <f>SUM(H18:J18)</f>
        <v>1524.7</v>
      </c>
      <c r="H18" s="20">
        <v>1524.7</v>
      </c>
      <c r="I18" s="20">
        <v>0</v>
      </c>
      <c r="J18" s="20"/>
      <c r="K18" s="15">
        <f>IFERROR(G18/C18*100,"-")</f>
        <v>48.992641624626458</v>
      </c>
      <c r="L18" s="15">
        <f>IFERROR(H18/D18*100,"-")</f>
        <v>48.992641624626458</v>
      </c>
      <c r="M18" s="24" t="str">
        <f>IFERROR(I18/E18*100,"-")</f>
        <v>-</v>
      </c>
      <c r="N18" s="24" t="str">
        <f>IFERROR(J18/F18*100,"-")</f>
        <v>-</v>
      </c>
      <c r="O18" s="21" t="s">
        <v>17</v>
      </c>
    </row>
    <row r="19" spans="1:15" ht="40.5" x14ac:dyDescent="0.25">
      <c r="A19" s="18"/>
      <c r="B19" s="23" t="s">
        <v>18</v>
      </c>
      <c r="C19" s="19">
        <f>SUM(D19:F19)</f>
        <v>7752.5</v>
      </c>
      <c r="D19" s="14">
        <v>7752.5</v>
      </c>
      <c r="E19" s="19"/>
      <c r="F19" s="19"/>
      <c r="G19" s="20">
        <f>SUM(H19:J19)</f>
        <v>2000</v>
      </c>
      <c r="H19" s="20">
        <v>2000</v>
      </c>
      <c r="I19" s="20">
        <v>0</v>
      </c>
      <c r="J19" s="20"/>
      <c r="K19" s="15">
        <f>IFERROR(G19/C19*100,"-")</f>
        <v>25.79812963560142</v>
      </c>
      <c r="L19" s="15">
        <f>IFERROR(H19/D19*100,"-")</f>
        <v>25.79812963560142</v>
      </c>
      <c r="M19" s="24" t="str">
        <f>IFERROR(I19/E19*100,"-")</f>
        <v>-</v>
      </c>
      <c r="N19" s="24" t="str">
        <f>IFERROR(J19/F19*100,"-")</f>
        <v>-</v>
      </c>
      <c r="O19" s="21" t="s">
        <v>19</v>
      </c>
    </row>
    <row r="20" spans="1:15" ht="40.5" x14ac:dyDescent="0.25">
      <c r="A20" s="18"/>
      <c r="B20" s="23" t="s">
        <v>20</v>
      </c>
      <c r="C20" s="19">
        <f>SUM(D20:F20)</f>
        <v>128</v>
      </c>
      <c r="D20" s="14">
        <v>128</v>
      </c>
      <c r="E20" s="19"/>
      <c r="F20" s="19"/>
      <c r="G20" s="20">
        <f>SUM(H20:J20)</f>
        <v>30</v>
      </c>
      <c r="H20" s="20">
        <v>30</v>
      </c>
      <c r="I20" s="20">
        <v>0</v>
      </c>
      <c r="J20" s="20"/>
      <c r="K20" s="15">
        <f>IFERROR(G20/C20*100,"-")</f>
        <v>23.4375</v>
      </c>
      <c r="L20" s="15">
        <f>IFERROR(H20/D20*100,"-")</f>
        <v>23.4375</v>
      </c>
      <c r="M20" s="24" t="str">
        <f>IFERROR(I20/E20*100,"-")</f>
        <v>-</v>
      </c>
      <c r="N20" s="24" t="str">
        <f>IFERROR(J20/F20*100,"-")</f>
        <v>-</v>
      </c>
      <c r="O20" s="21" t="s">
        <v>15</v>
      </c>
    </row>
    <row r="21" spans="1:15" ht="27" x14ac:dyDescent="0.25">
      <c r="A21" s="18"/>
      <c r="B21" s="23" t="s">
        <v>21</v>
      </c>
      <c r="C21" s="19">
        <f>SUM(D21:F21)</f>
        <v>100</v>
      </c>
      <c r="D21" s="14">
        <v>100</v>
      </c>
      <c r="E21" s="19"/>
      <c r="F21" s="19"/>
      <c r="G21" s="20">
        <f>SUM(H21:J21)</f>
        <v>0</v>
      </c>
      <c r="H21" s="20">
        <v>0</v>
      </c>
      <c r="I21" s="20">
        <v>0</v>
      </c>
      <c r="J21" s="20"/>
      <c r="K21" s="15">
        <f>IFERROR(G21/C21*100,"-")</f>
        <v>0</v>
      </c>
      <c r="L21" s="15">
        <f>IFERROR(H21/D21*100,"-")</f>
        <v>0</v>
      </c>
      <c r="M21" s="24" t="str">
        <f>IFERROR(I21/E21*100,"-")</f>
        <v>-</v>
      </c>
      <c r="N21" s="24" t="str">
        <f>IFERROR(J21/F21*100,"-")</f>
        <v>-</v>
      </c>
      <c r="O21" s="25" t="s">
        <v>22</v>
      </c>
    </row>
    <row r="22" spans="1:15" ht="27" x14ac:dyDescent="0.25">
      <c r="A22" s="18"/>
      <c r="B22" s="23" t="s">
        <v>23</v>
      </c>
      <c r="C22" s="19">
        <f>SUM(D22:F22)</f>
        <v>879.2</v>
      </c>
      <c r="D22" s="14">
        <v>879.2</v>
      </c>
      <c r="E22" s="19"/>
      <c r="F22" s="19"/>
      <c r="G22" s="20">
        <f>SUM(H22:J22)</f>
        <v>12.7</v>
      </c>
      <c r="H22" s="20">
        <v>12.7</v>
      </c>
      <c r="I22" s="20">
        <v>0</v>
      </c>
      <c r="J22" s="20"/>
      <c r="K22" s="15">
        <f>IFERROR(G22/C22*100,"-")</f>
        <v>1.4444949954504092</v>
      </c>
      <c r="L22" s="15">
        <f>IFERROR(H22/D22*100,"-")</f>
        <v>1.4444949954504092</v>
      </c>
      <c r="M22" s="24" t="str">
        <f>IFERROR(I22/E22*100,"-")</f>
        <v>-</v>
      </c>
      <c r="N22" s="24" t="str">
        <f>IFERROR(J22/F22*100,"-")</f>
        <v>-</v>
      </c>
      <c r="O22" s="21" t="s">
        <v>24</v>
      </c>
    </row>
    <row r="23" spans="1:15" ht="40.5" x14ac:dyDescent="0.25">
      <c r="A23" s="18"/>
      <c r="B23" s="23" t="s">
        <v>25</v>
      </c>
      <c r="C23" s="19">
        <f>SUM(D23:F23)</f>
        <v>500</v>
      </c>
      <c r="D23" s="14">
        <v>500</v>
      </c>
      <c r="E23" s="19"/>
      <c r="F23" s="19"/>
      <c r="G23" s="20">
        <f>SUM(H23:J23)</f>
        <v>0</v>
      </c>
      <c r="H23" s="20">
        <v>0</v>
      </c>
      <c r="I23" s="20">
        <v>0</v>
      </c>
      <c r="J23" s="20"/>
      <c r="K23" s="15">
        <f>IFERROR(G23/C23*100,"-")</f>
        <v>0</v>
      </c>
      <c r="L23" s="15">
        <f>IFERROR(H23/D23*100,"-")</f>
        <v>0</v>
      </c>
      <c r="M23" s="24"/>
      <c r="N23" s="24"/>
      <c r="O23" s="21" t="s">
        <v>26</v>
      </c>
    </row>
  </sheetData>
  <mergeCells count="15">
    <mergeCell ref="O4:O6"/>
    <mergeCell ref="C5:C6"/>
    <mergeCell ref="D5:F5"/>
    <mergeCell ref="G5:G6"/>
    <mergeCell ref="H5:J5"/>
    <mergeCell ref="K5:K6"/>
    <mergeCell ref="L5:N5"/>
    <mergeCell ref="O12:O15"/>
    <mergeCell ref="A1:O1"/>
    <mergeCell ref="A2:O2"/>
    <mergeCell ref="A4:A6"/>
    <mergeCell ref="B4:B6"/>
    <mergeCell ref="C4:F4"/>
    <mergeCell ref="G4:J4"/>
    <mergeCell ref="K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A7" workbookViewId="0">
      <selection activeCell="F10" sqref="F10"/>
    </sheetView>
  </sheetViews>
  <sheetFormatPr defaultRowHeight="15" x14ac:dyDescent="0.25"/>
  <cols>
    <col min="1" max="1" width="6" bestFit="1" customWidth="1"/>
    <col min="2" max="2" width="42.42578125" customWidth="1"/>
    <col min="3" max="3" width="9.5703125" customWidth="1"/>
    <col min="4" max="4" width="12" customWidth="1"/>
    <col min="5" max="5" width="14.42578125" customWidth="1"/>
    <col min="6" max="6" width="11.140625" customWidth="1"/>
    <col min="7" max="7" width="11.5703125" customWidth="1"/>
    <col min="8" max="8" width="21.28515625" customWidth="1"/>
  </cols>
  <sheetData>
    <row r="1" spans="1:8" ht="15.75" x14ac:dyDescent="0.25">
      <c r="A1" s="27" t="s">
        <v>39</v>
      </c>
      <c r="B1" s="27"/>
      <c r="C1" s="27"/>
      <c r="D1" s="27"/>
      <c r="E1" s="27"/>
      <c r="F1" s="27"/>
      <c r="G1" s="27"/>
      <c r="H1" s="27"/>
    </row>
    <row r="2" spans="1:8" ht="45" customHeight="1" x14ac:dyDescent="0.25">
      <c r="A2" s="35" t="s">
        <v>72</v>
      </c>
      <c r="B2" s="35"/>
      <c r="C2" s="35"/>
      <c r="D2" s="35"/>
      <c r="E2" s="35"/>
      <c r="F2" s="35"/>
      <c r="G2" s="35"/>
      <c r="H2" s="35"/>
    </row>
    <row r="3" spans="1:8" x14ac:dyDescent="0.25">
      <c r="A3" s="36" t="s">
        <v>71</v>
      </c>
      <c r="B3" s="37"/>
      <c r="C3" s="36"/>
      <c r="D3" s="36"/>
      <c r="E3" s="36"/>
      <c r="F3" s="36"/>
      <c r="G3" s="36"/>
      <c r="H3" s="38"/>
    </row>
    <row r="4" spans="1:8" x14ac:dyDescent="0.25">
      <c r="A4" s="32" t="s">
        <v>28</v>
      </c>
      <c r="B4" s="39" t="s">
        <v>40</v>
      </c>
      <c r="C4" s="32" t="s">
        <v>41</v>
      </c>
      <c r="D4" s="32" t="s">
        <v>42</v>
      </c>
      <c r="E4" s="32" t="s">
        <v>43</v>
      </c>
      <c r="F4" s="40" t="s">
        <v>44</v>
      </c>
      <c r="G4" s="40" t="s">
        <v>45</v>
      </c>
      <c r="H4" s="40" t="s">
        <v>46</v>
      </c>
    </row>
    <row r="5" spans="1:8" ht="42" customHeight="1" x14ac:dyDescent="0.25">
      <c r="A5" s="32"/>
      <c r="B5" s="39"/>
      <c r="C5" s="32"/>
      <c r="D5" s="32"/>
      <c r="E5" s="32"/>
      <c r="F5" s="40"/>
      <c r="G5" s="40"/>
      <c r="H5" s="40"/>
    </row>
    <row r="6" spans="1:8" x14ac:dyDescent="0.25">
      <c r="A6" s="41" t="s">
        <v>0</v>
      </c>
      <c r="B6" s="42"/>
      <c r="C6" s="42"/>
      <c r="D6" s="42"/>
      <c r="E6" s="42"/>
      <c r="F6" s="42"/>
      <c r="G6" s="42"/>
      <c r="H6" s="43"/>
    </row>
    <row r="7" spans="1:8" ht="45.75" customHeight="1" x14ac:dyDescent="0.25">
      <c r="A7" s="47" t="s">
        <v>1</v>
      </c>
      <c r="B7" s="48"/>
      <c r="C7" s="48"/>
      <c r="D7" s="48"/>
      <c r="E7" s="48"/>
      <c r="F7" s="48"/>
      <c r="G7" s="48"/>
      <c r="H7" s="49"/>
    </row>
    <row r="8" spans="1:8" ht="54" x14ac:dyDescent="0.25">
      <c r="A8" s="44">
        <v>1</v>
      </c>
      <c r="B8" s="45" t="s">
        <v>47</v>
      </c>
      <c r="C8" s="44" t="s">
        <v>48</v>
      </c>
      <c r="D8" s="44">
        <v>100</v>
      </c>
      <c r="E8" s="44">
        <v>100</v>
      </c>
      <c r="F8" s="44">
        <v>27</v>
      </c>
      <c r="G8" s="46">
        <f t="shared" ref="G8:G23" si="0">F8/E8</f>
        <v>0.27</v>
      </c>
      <c r="H8" s="34" t="s">
        <v>49</v>
      </c>
    </row>
    <row r="9" spans="1:8" ht="58.5" customHeight="1" x14ac:dyDescent="0.25">
      <c r="A9" s="44">
        <v>2</v>
      </c>
      <c r="B9" s="45" t="s">
        <v>50</v>
      </c>
      <c r="C9" s="44" t="s">
        <v>48</v>
      </c>
      <c r="D9" s="44">
        <v>100</v>
      </c>
      <c r="E9" s="44">
        <v>100</v>
      </c>
      <c r="F9" s="44">
        <v>0</v>
      </c>
      <c r="G9" s="46">
        <f t="shared" si="0"/>
        <v>0</v>
      </c>
      <c r="H9" s="34" t="s">
        <v>49</v>
      </c>
    </row>
    <row r="10" spans="1:8" ht="40.5" x14ac:dyDescent="0.25">
      <c r="A10" s="44">
        <v>3</v>
      </c>
      <c r="B10" s="45" t="s">
        <v>51</v>
      </c>
      <c r="C10" s="44" t="s">
        <v>48</v>
      </c>
      <c r="D10" s="44">
        <v>100</v>
      </c>
      <c r="E10" s="44">
        <v>100</v>
      </c>
      <c r="F10" s="44">
        <v>0</v>
      </c>
      <c r="G10" s="46">
        <f t="shared" si="0"/>
        <v>0</v>
      </c>
      <c r="H10" s="34" t="s">
        <v>49</v>
      </c>
    </row>
    <row r="11" spans="1:8" ht="54" x14ac:dyDescent="0.25">
      <c r="A11" s="44">
        <v>4</v>
      </c>
      <c r="B11" s="45" t="s">
        <v>52</v>
      </c>
      <c r="C11" s="44" t="s">
        <v>48</v>
      </c>
      <c r="D11" s="44">
        <v>100</v>
      </c>
      <c r="E11" s="44">
        <v>100</v>
      </c>
      <c r="F11" s="44">
        <v>20</v>
      </c>
      <c r="G11" s="46">
        <f t="shared" si="0"/>
        <v>0.2</v>
      </c>
      <c r="H11" s="34" t="s">
        <v>49</v>
      </c>
    </row>
    <row r="12" spans="1:8" ht="54" x14ac:dyDescent="0.25">
      <c r="A12" s="44">
        <v>5</v>
      </c>
      <c r="B12" s="12" t="s">
        <v>53</v>
      </c>
      <c r="C12" s="44" t="s">
        <v>48</v>
      </c>
      <c r="D12" s="34">
        <v>80</v>
      </c>
      <c r="E12" s="34">
        <v>5</v>
      </c>
      <c r="F12" s="34">
        <v>0</v>
      </c>
      <c r="G12" s="46">
        <f t="shared" si="0"/>
        <v>0</v>
      </c>
      <c r="H12" s="34" t="s">
        <v>49</v>
      </c>
    </row>
    <row r="13" spans="1:8" ht="40.5" x14ac:dyDescent="0.25">
      <c r="A13" s="44">
        <v>6</v>
      </c>
      <c r="B13" s="12" t="s">
        <v>54</v>
      </c>
      <c r="C13" s="44" t="s">
        <v>55</v>
      </c>
      <c r="D13" s="34">
        <v>500</v>
      </c>
      <c r="E13" s="34">
        <v>500</v>
      </c>
      <c r="F13" s="34">
        <v>0</v>
      </c>
      <c r="G13" s="46">
        <f t="shared" si="0"/>
        <v>0</v>
      </c>
      <c r="H13" s="34" t="s">
        <v>49</v>
      </c>
    </row>
    <row r="14" spans="1:8" ht="40.5" x14ac:dyDescent="0.25">
      <c r="A14" s="44">
        <v>7</v>
      </c>
      <c r="B14" s="12" t="s">
        <v>56</v>
      </c>
      <c r="C14" s="44" t="s">
        <v>57</v>
      </c>
      <c r="D14" s="34">
        <v>50</v>
      </c>
      <c r="E14" s="34">
        <v>50</v>
      </c>
      <c r="F14" s="34">
        <v>0</v>
      </c>
      <c r="G14" s="46">
        <f t="shared" si="0"/>
        <v>0</v>
      </c>
      <c r="H14" s="34" t="s">
        <v>49</v>
      </c>
    </row>
    <row r="15" spans="1:8" ht="40.5" x14ac:dyDescent="0.25">
      <c r="A15" s="44">
        <v>8</v>
      </c>
      <c r="B15" s="12" t="s">
        <v>58</v>
      </c>
      <c r="C15" s="44" t="s">
        <v>48</v>
      </c>
      <c r="D15" s="34">
        <v>70</v>
      </c>
      <c r="E15" s="34">
        <v>75</v>
      </c>
      <c r="F15" s="34">
        <v>0</v>
      </c>
      <c r="G15" s="46">
        <f t="shared" si="0"/>
        <v>0</v>
      </c>
      <c r="H15" s="34" t="s">
        <v>49</v>
      </c>
    </row>
    <row r="16" spans="1:8" ht="40.5" x14ac:dyDescent="0.25">
      <c r="A16" s="44">
        <v>9</v>
      </c>
      <c r="B16" s="12" t="s">
        <v>59</v>
      </c>
      <c r="C16" s="44" t="s">
        <v>60</v>
      </c>
      <c r="D16" s="34">
        <v>1</v>
      </c>
      <c r="E16" s="34">
        <v>0</v>
      </c>
      <c r="F16" s="34"/>
      <c r="G16" s="46"/>
      <c r="H16" s="34" t="s">
        <v>49</v>
      </c>
    </row>
    <row r="17" spans="1:8" ht="54" x14ac:dyDescent="0.25">
      <c r="A17" s="44">
        <v>10</v>
      </c>
      <c r="B17" s="12" t="s">
        <v>61</v>
      </c>
      <c r="C17" s="44" t="s">
        <v>48</v>
      </c>
      <c r="D17" s="34">
        <v>100</v>
      </c>
      <c r="E17" s="34">
        <v>100</v>
      </c>
      <c r="F17" s="34">
        <v>13</v>
      </c>
      <c r="G17" s="46">
        <f t="shared" si="0"/>
        <v>0.13</v>
      </c>
      <c r="H17" s="34" t="s">
        <v>62</v>
      </c>
    </row>
    <row r="18" spans="1:8" ht="54.75" customHeight="1" x14ac:dyDescent="0.25">
      <c r="A18" s="44">
        <v>11</v>
      </c>
      <c r="B18" s="12" t="s">
        <v>63</v>
      </c>
      <c r="C18" s="44" t="s">
        <v>48</v>
      </c>
      <c r="D18" s="34">
        <v>100</v>
      </c>
      <c r="E18" s="34">
        <v>100</v>
      </c>
      <c r="F18" s="34">
        <v>30</v>
      </c>
      <c r="G18" s="46">
        <f t="shared" si="0"/>
        <v>0.3</v>
      </c>
      <c r="H18" s="34" t="s">
        <v>49</v>
      </c>
    </row>
    <row r="19" spans="1:8" ht="67.5" x14ac:dyDescent="0.25">
      <c r="A19" s="44">
        <v>12</v>
      </c>
      <c r="B19" s="12" t="s">
        <v>64</v>
      </c>
      <c r="C19" s="44" t="s">
        <v>48</v>
      </c>
      <c r="D19" s="34">
        <v>100</v>
      </c>
      <c r="E19" s="34">
        <v>100</v>
      </c>
      <c r="F19" s="44">
        <v>100</v>
      </c>
      <c r="G19" s="46">
        <f t="shared" si="0"/>
        <v>1</v>
      </c>
      <c r="H19" s="34" t="s">
        <v>65</v>
      </c>
    </row>
    <row r="20" spans="1:8" ht="67.5" x14ac:dyDescent="0.25">
      <c r="A20" s="44">
        <v>13</v>
      </c>
      <c r="B20" s="12" t="s">
        <v>66</v>
      </c>
      <c r="C20" s="44" t="s">
        <v>48</v>
      </c>
      <c r="D20" s="34">
        <v>100</v>
      </c>
      <c r="E20" s="34">
        <v>100</v>
      </c>
      <c r="F20" s="44">
        <v>26</v>
      </c>
      <c r="G20" s="46">
        <f t="shared" si="0"/>
        <v>0.26</v>
      </c>
      <c r="H20" s="34" t="s">
        <v>65</v>
      </c>
    </row>
    <row r="21" spans="1:8" ht="40.5" x14ac:dyDescent="0.25">
      <c r="A21" s="44">
        <v>14</v>
      </c>
      <c r="B21" s="12" t="s">
        <v>67</v>
      </c>
      <c r="C21" s="44" t="s">
        <v>48</v>
      </c>
      <c r="D21" s="34">
        <v>100</v>
      </c>
      <c r="E21" s="34">
        <v>100</v>
      </c>
      <c r="F21" s="44">
        <v>24</v>
      </c>
      <c r="G21" s="46">
        <f t="shared" si="0"/>
        <v>0.24</v>
      </c>
      <c r="H21" s="34" t="s">
        <v>49</v>
      </c>
    </row>
    <row r="22" spans="1:8" ht="54" x14ac:dyDescent="0.25">
      <c r="A22" s="44">
        <v>15</v>
      </c>
      <c r="B22" s="12" t="s">
        <v>68</v>
      </c>
      <c r="C22" s="44" t="s">
        <v>48</v>
      </c>
      <c r="D22" s="34" t="s">
        <v>69</v>
      </c>
      <c r="E22" s="34" t="s">
        <v>69</v>
      </c>
      <c r="F22" s="44">
        <v>0</v>
      </c>
      <c r="G22" s="46"/>
      <c r="H22" s="34" t="s">
        <v>49</v>
      </c>
    </row>
    <row r="23" spans="1:8" ht="100.5" customHeight="1" x14ac:dyDescent="0.25">
      <c r="A23" s="44">
        <v>16</v>
      </c>
      <c r="B23" s="12" t="s">
        <v>70</v>
      </c>
      <c r="C23" s="44" t="s">
        <v>48</v>
      </c>
      <c r="D23" s="34">
        <v>100</v>
      </c>
      <c r="E23" s="34">
        <v>100</v>
      </c>
      <c r="F23" s="44">
        <v>100</v>
      </c>
      <c r="G23" s="46">
        <f t="shared" si="0"/>
        <v>1</v>
      </c>
      <c r="H23" s="34" t="s">
        <v>49</v>
      </c>
    </row>
  </sheetData>
  <mergeCells count="12">
    <mergeCell ref="A6:H6"/>
    <mergeCell ref="A7:H7"/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Кассовое исполнение</vt:lpstr>
      <vt:lpstr>Целевые показатели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2017-06-05T06:30:03Z</dcterms:modified>
</cp:coreProperties>
</file>